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6450"/>
  </bookViews>
  <sheets>
    <sheet name="Rapport financier 2017" sheetId="1" r:id="rId1"/>
    <sheet name="Contributions publiques 2017" sheetId="2" r:id="rId2"/>
  </sheets>
  <calcPr calcId="145621"/>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7" i="1" l="1"/>
  <c r="C15" i="1"/>
  <c r="C13" i="1" s="1"/>
  <c r="C62" i="1" l="1"/>
  <c r="B62" i="1"/>
  <c r="D19" i="2" l="1"/>
  <c r="C19" i="2"/>
  <c r="C23" i="2" s="1"/>
  <c r="B19" i="2"/>
</calcChain>
</file>

<file path=xl/sharedStrings.xml><?xml version="1.0" encoding="utf-8"?>
<sst xmlns="http://schemas.openxmlformats.org/spreadsheetml/2006/main" count="77" uniqueCount="75">
  <si>
    <t>Collège Commission communautaire française</t>
  </si>
  <si>
    <t>Collège réuni de la Commission communautaire commune</t>
  </si>
  <si>
    <t>Gouvernement Communauté française</t>
  </si>
  <si>
    <t>Gouvernement de la Région Bruxelles - Capitale</t>
  </si>
  <si>
    <t>Gouvernement de la Région wallonne</t>
  </si>
  <si>
    <t>Vlaamse Regering</t>
  </si>
  <si>
    <t xml:space="preserve">Sous-total </t>
  </si>
  <si>
    <t xml:space="preserve">Total </t>
  </si>
  <si>
    <t>Solde 2016</t>
  </si>
  <si>
    <t>Attaché A11 NL</t>
  </si>
  <si>
    <t>Attaché A11 FR</t>
  </si>
  <si>
    <t>Niveau CA1</t>
  </si>
  <si>
    <t>Post niet ingevuld in 2017</t>
  </si>
  <si>
    <t xml:space="preserve">Uitgaven voor de conferentie gaan pas in 2018 plaatsvinden, deels op budget 2017 (saldo) deels nieuwe begroting 2018. Zie ook apart budget internationale conferentie. </t>
  </si>
  <si>
    <t>13,93; 39,36</t>
  </si>
  <si>
    <t>Met de overgang naar volledige betaling op de orderrekening van de federale bijdrage wordt de betaling van de abonnementen afzonderlijk van de personeelskosten gedaan. Dit moet dus voor 2018 anders gebudgetteerd worden</t>
  </si>
  <si>
    <t>279; 64,23; 299,69; 299, 69; 53,29</t>
  </si>
  <si>
    <t>Dit budget kan in 2018 gebruikt worden voor vertaling VRK rapport naar het Duits</t>
  </si>
  <si>
    <t>Slechts 1 plenaire vergadering gehouden - te bespreken met Bureau</t>
  </si>
  <si>
    <t>Rapport is nog niet gefinaliseerd</t>
  </si>
  <si>
    <t>9,49; 800</t>
  </si>
  <si>
    <t>7744,00€ Nog niet betaald - we wachten nog op oplevering herbruikbare app. Software werd wel gebruikt tijdens OKAN enquête en het luik externe evaluatie uitgevoerd voor die enquête</t>
  </si>
  <si>
    <r>
      <rPr>
        <sz val="11"/>
        <color theme="9"/>
        <rFont val="Calibri"/>
        <family val="2"/>
        <scheme val="minor"/>
      </rPr>
      <t>90; 130,70;</t>
    </r>
    <r>
      <rPr>
        <sz val="11"/>
        <color theme="1"/>
        <rFont val="Calibri"/>
        <family val="2"/>
        <scheme val="minor"/>
      </rPr>
      <t xml:space="preserve"> </t>
    </r>
    <r>
      <rPr>
        <sz val="11"/>
        <color theme="9"/>
        <rFont val="Calibri"/>
        <family val="2"/>
        <scheme val="minor"/>
      </rPr>
      <t>301,44;</t>
    </r>
    <r>
      <rPr>
        <sz val="11"/>
        <color theme="1"/>
        <rFont val="Calibri"/>
        <family val="2"/>
        <scheme val="minor"/>
      </rPr>
      <t xml:space="preserve"> </t>
    </r>
    <r>
      <rPr>
        <sz val="11"/>
        <color theme="9"/>
        <rFont val="Calibri"/>
        <family val="2"/>
        <scheme val="minor"/>
      </rPr>
      <t>32,50;</t>
    </r>
    <r>
      <rPr>
        <sz val="11"/>
        <color theme="1"/>
        <rFont val="Calibri"/>
        <family val="2"/>
        <scheme val="minor"/>
      </rPr>
      <t xml:space="preserve"> </t>
    </r>
    <r>
      <rPr>
        <sz val="11"/>
        <color theme="9"/>
        <rFont val="Calibri"/>
        <family val="2"/>
        <scheme val="minor"/>
      </rPr>
      <t>1749,43</t>
    </r>
    <r>
      <rPr>
        <sz val="11"/>
        <color theme="1"/>
        <rFont val="Calibri"/>
        <family val="2"/>
        <scheme val="minor"/>
      </rPr>
      <t xml:space="preserve">; </t>
    </r>
    <r>
      <rPr>
        <sz val="11"/>
        <color theme="9"/>
        <rFont val="Calibri"/>
        <family val="2"/>
        <scheme val="minor"/>
      </rPr>
      <t>1806,7</t>
    </r>
    <r>
      <rPr>
        <sz val="11"/>
        <color theme="1"/>
        <rFont val="Calibri"/>
        <family val="2"/>
        <scheme val="minor"/>
      </rPr>
      <t xml:space="preserve">; </t>
    </r>
    <r>
      <rPr>
        <sz val="11"/>
        <color theme="9"/>
        <rFont val="Calibri"/>
        <family val="2"/>
        <scheme val="minor"/>
      </rPr>
      <t>69,37</t>
    </r>
    <r>
      <rPr>
        <sz val="11"/>
        <color theme="1"/>
        <rFont val="Calibri"/>
        <family val="2"/>
        <scheme val="minor"/>
      </rPr>
      <t xml:space="preserve">; </t>
    </r>
    <r>
      <rPr>
        <sz val="11"/>
        <color theme="9"/>
        <rFont val="Calibri"/>
        <family val="2"/>
        <scheme val="minor"/>
      </rPr>
      <t>685,3</t>
    </r>
  </si>
  <si>
    <r>
      <rPr>
        <sz val="11"/>
        <color theme="9"/>
        <rFont val="Calibri"/>
        <family val="2"/>
        <scheme val="minor"/>
      </rPr>
      <t>10; 41,5;</t>
    </r>
    <r>
      <rPr>
        <sz val="11"/>
        <color theme="1"/>
        <rFont val="Calibri"/>
        <family val="2"/>
        <scheme val="minor"/>
      </rPr>
      <t xml:space="preserve"> </t>
    </r>
    <r>
      <rPr>
        <sz val="11"/>
        <color theme="9"/>
        <rFont val="Calibri"/>
        <family val="2"/>
        <scheme val="minor"/>
      </rPr>
      <t>415</t>
    </r>
    <r>
      <rPr>
        <sz val="11"/>
        <color theme="1"/>
        <rFont val="Calibri"/>
        <family val="2"/>
        <scheme val="minor"/>
      </rPr>
      <t xml:space="preserve">; </t>
    </r>
  </si>
  <si>
    <r>
      <rPr>
        <sz val="11"/>
        <color theme="9"/>
        <rFont val="Calibri"/>
        <family val="2"/>
        <scheme val="minor"/>
      </rPr>
      <t>256,39</t>
    </r>
    <r>
      <rPr>
        <sz val="11"/>
        <color theme="1"/>
        <rFont val="Calibri"/>
        <family val="2"/>
        <scheme val="minor"/>
      </rPr>
      <t xml:space="preserve">; </t>
    </r>
    <r>
      <rPr>
        <sz val="11"/>
        <color theme="9"/>
        <rFont val="Calibri"/>
        <family val="2"/>
        <scheme val="minor"/>
      </rPr>
      <t>18,30; 7,5</t>
    </r>
  </si>
  <si>
    <t>,</t>
  </si>
  <si>
    <t>150000 ; 11836,12</t>
  </si>
  <si>
    <t>Autorités contribuantes</t>
  </si>
  <si>
    <t>Gouvernement Communauté Germanophone</t>
  </si>
  <si>
    <t>Gouvernement fédéral</t>
  </si>
  <si>
    <t>Budget attribué</t>
  </si>
  <si>
    <t>Reçu</t>
  </si>
  <si>
    <t>Manque / Excédent</t>
  </si>
  <si>
    <t>Postes</t>
  </si>
  <si>
    <t>Dépenses</t>
  </si>
  <si>
    <t xml:space="preserve">Détail </t>
  </si>
  <si>
    <t>Mode de calcul</t>
  </si>
  <si>
    <t>Frais de personnel</t>
  </si>
  <si>
    <t>Frais d'installation</t>
  </si>
  <si>
    <t>Frais de fonctionnement</t>
  </si>
  <si>
    <t xml:space="preserve">a. Fonctionnement secrétariat </t>
  </si>
  <si>
    <t>Fonctionnement journalier de la Commission</t>
  </si>
  <si>
    <t>4 collaborateurs (matériel)</t>
  </si>
  <si>
    <t>Informatique</t>
  </si>
  <si>
    <t xml:space="preserve">Téléphonie </t>
  </si>
  <si>
    <t>Transport public</t>
  </si>
  <si>
    <t>Missions</t>
  </si>
  <si>
    <t>Livres et publications</t>
  </si>
  <si>
    <t>Traduction</t>
  </si>
  <si>
    <t>Divers</t>
  </si>
  <si>
    <t>b. Séances plénières (x2)</t>
  </si>
  <si>
    <t>Frais généraux</t>
  </si>
  <si>
    <t>Site internet</t>
  </si>
  <si>
    <t>Projets</t>
  </si>
  <si>
    <t xml:space="preserve">1. Rapport périodique CIDE </t>
  </si>
  <si>
    <t>c. Communication et plan de sensibilisation</t>
  </si>
  <si>
    <t>Impressions rapport périodique CIDE</t>
  </si>
  <si>
    <t>2. Indicateurs + enquêtes spécifiques</t>
  </si>
  <si>
    <t xml:space="preserve">Evaluations externes multidisciplinaires </t>
  </si>
  <si>
    <t>Soutien technique enquêtes spécifiques</t>
  </si>
  <si>
    <t>3. Enquêtes spécifiques</t>
  </si>
  <si>
    <t>Récolte de données</t>
  </si>
  <si>
    <t>Impressions</t>
  </si>
  <si>
    <t xml:space="preserve">4. Conférence internationale indicateurs </t>
  </si>
  <si>
    <t xml:space="preserve">Journées de réflexion et partage de résultats </t>
  </si>
  <si>
    <t>5. Participation des enfants</t>
  </si>
  <si>
    <t>Communication résultats enquête spécifique auprès des enfants interrogés</t>
  </si>
  <si>
    <t xml:space="preserve">Publication d'une version adaptée aux enfants des indicateurs </t>
  </si>
  <si>
    <t>Total général</t>
  </si>
  <si>
    <t>Présidente</t>
  </si>
  <si>
    <t>Séminaires et formations personnel CNDE</t>
  </si>
  <si>
    <t>Solde au 31 décembre 2017</t>
  </si>
  <si>
    <t>Remarques</t>
  </si>
  <si>
    <t>Contributions publiques dues</t>
  </si>
  <si>
    <t xml:space="preserve">Bijdrage wordt in drie schijven betaald. Een hiervan wordt altijd begin jaar volgend op subsidiejaar ervan (1.160€) De Nodige documenten hiervoor werden opgestuurd. (!Opgelet: COCOF heeft 20€ teveel gestort).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</si>
</sst>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0\ &quot;€&quot;"/>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color theme="4"/>
      <name val="Calibri"/>
      <family val="2"/>
      <scheme val="minor"/>
    </font>
    <font>
      <b/>
      <sz val="14"/>
      <color theme="4"/>
      <name val="Calibri"/>
      <family val="2"/>
      <scheme val="minor"/>
    </font>
    <font>
      <sz val="10"/>
      <name val="Arial"/>
      <family val="2"/>
    </font>
    <font>
      <sz val="12"/>
      <color theme="1"/>
      <name val="Calibri"/>
      <family val="2"/>
      <scheme val="minor"/>
    </font>
    <font>
      <sz val="11"/>
      <color theme="4"/>
      <name val="Calibri"/>
      <family val="2"/>
      <scheme val="minor"/>
    </font>
    <font>
      <b/>
      <sz val="16"/>
      <color theme="4"/>
      <name val="Calibri"/>
      <family val="2"/>
      <scheme val="minor"/>
    </font>
    <font>
      <sz val="11"/>
      <color theme="9"/>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44" fontId="1" fillId="0" borderId="0" applyFont="0" applyFill="0" applyBorder="0" applyAlignment="0" applyProtection="0"/>
    <xf numFmtId="0" fontId="7" fillId="0" borderId="0"/>
  </cellStyleXfs>
  <cellXfs count="24">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164" fontId="0" fillId="0" borderId="0" xfId="0" applyNumberFormat="1"/>
    <xf numFmtId="0" fontId="6" fillId="0" borderId="0" xfId="0" applyFont="1" applyAlignment="1">
      <alignment horizontal="center"/>
    </xf>
    <xf numFmtId="164" fontId="6" fillId="0" borderId="0" xfId="0" applyNumberFormat="1" applyFont="1" applyAlignment="1">
      <alignment horizontal="center"/>
    </xf>
    <xf numFmtId="164" fontId="0" fillId="0" borderId="0" xfId="1" applyNumberFormat="1" applyFont="1"/>
    <xf numFmtId="164" fontId="6" fillId="0" borderId="0" xfId="1" applyNumberFormat="1" applyFont="1" applyAlignment="1">
      <alignment horizontal="center"/>
    </xf>
    <xf numFmtId="164" fontId="8" fillId="0" borderId="0" xfId="0" applyNumberFormat="1" applyFont="1"/>
    <xf numFmtId="0" fontId="0" fillId="0" borderId="0" xfId="0" applyNumberFormat="1" applyAlignment="1">
      <alignment wrapText="1"/>
    </xf>
    <xf numFmtId="0" fontId="9" fillId="0" borderId="0" xfId="0" applyFont="1"/>
    <xf numFmtId="0" fontId="0" fillId="0" borderId="0" xfId="0" applyFont="1"/>
    <xf numFmtId="44" fontId="5" fillId="0" borderId="0" xfId="1" applyFont="1"/>
    <xf numFmtId="164" fontId="5" fillId="0" borderId="0" xfId="1" applyNumberFormat="1" applyFont="1"/>
    <xf numFmtId="164" fontId="9" fillId="0" borderId="0" xfId="1" applyNumberFormat="1" applyFont="1"/>
    <xf numFmtId="0" fontId="0" fillId="0" borderId="0" xfId="0" applyAlignment="1">
      <alignment wrapText="1"/>
    </xf>
    <xf numFmtId="0" fontId="10" fillId="0" borderId="0" xfId="0" applyFont="1"/>
    <xf numFmtId="164" fontId="9" fillId="0" borderId="0" xfId="0" applyNumberFormat="1" applyFont="1"/>
    <xf numFmtId="0" fontId="9" fillId="0" borderId="0" xfId="0" applyFont="1" applyAlignment="1">
      <alignment wrapText="1"/>
    </xf>
    <xf numFmtId="164" fontId="5" fillId="0" borderId="0" xfId="0" applyNumberFormat="1" applyFont="1"/>
    <xf numFmtId="0" fontId="11" fillId="0" borderId="0" xfId="0" applyFont="1"/>
    <xf numFmtId="0" fontId="11" fillId="0" borderId="0" xfId="0" applyFont="1" applyAlignment="1">
      <alignment wrapText="1"/>
    </xf>
  </cellXfs>
  <cellStyles count="3">
    <cellStyle name="Normal 2" xfId="2"/>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tabSelected="1" topLeftCell="A52" zoomScale="103" workbookViewId="0">
      <selection activeCell="C67" sqref="C67"/>
    </sheetView>
  </sheetViews>
  <sheetFormatPr defaultColWidth="11.42578125" defaultRowHeight="15" x14ac:dyDescent="0.25"/>
  <cols>
    <col min="1" max="1" width="44.28515625" customWidth="1"/>
    <col min="2" max="2" width="27.140625" style="8" customWidth="1"/>
    <col min="3" max="3" width="27.5703125" style="5" customWidth="1"/>
    <col min="4" max="4" width="32.7109375" customWidth="1"/>
    <col min="5" max="5" width="22.140625" customWidth="1"/>
  </cols>
  <sheetData>
    <row r="1" spans="1:5" s="6" customFormat="1" ht="18.75" x14ac:dyDescent="0.3">
      <c r="A1" s="6" t="s">
        <v>33</v>
      </c>
      <c r="B1" s="7" t="s">
        <v>30</v>
      </c>
      <c r="C1" s="7" t="s">
        <v>34</v>
      </c>
      <c r="D1" s="6" t="s">
        <v>35</v>
      </c>
      <c r="E1" s="6" t="s">
        <v>36</v>
      </c>
    </row>
    <row r="3" spans="1:5" ht="15.75" x14ac:dyDescent="0.25">
      <c r="A3" s="4" t="s">
        <v>37</v>
      </c>
      <c r="B3" s="14">
        <v>219702.88</v>
      </c>
      <c r="C3" s="15">
        <v>161836.12</v>
      </c>
      <c r="D3" s="17"/>
      <c r="E3" s="22" t="s">
        <v>26</v>
      </c>
    </row>
    <row r="4" spans="1:5" ht="15.6" x14ac:dyDescent="0.35">
      <c r="A4" s="4"/>
    </row>
    <row r="5" spans="1:5" x14ac:dyDescent="0.25">
      <c r="A5" t="s">
        <v>69</v>
      </c>
      <c r="B5" s="8">
        <v>85808.84</v>
      </c>
    </row>
    <row r="6" spans="1:5" x14ac:dyDescent="0.25">
      <c r="A6" t="s">
        <v>9</v>
      </c>
      <c r="B6" s="8">
        <v>56924.54</v>
      </c>
      <c r="C6" s="5">
        <v>0</v>
      </c>
      <c r="D6" t="s">
        <v>12</v>
      </c>
    </row>
    <row r="7" spans="1:5" x14ac:dyDescent="0.25">
      <c r="A7" t="s">
        <v>10</v>
      </c>
      <c r="B7" s="8">
        <v>56924.54</v>
      </c>
    </row>
    <row r="8" spans="1:5" ht="14.45" x14ac:dyDescent="0.35">
      <c r="A8" t="s">
        <v>11</v>
      </c>
      <c r="B8" s="8">
        <v>20044.95</v>
      </c>
    </row>
    <row r="9" spans="1:5" x14ac:dyDescent="0.25">
      <c r="D9" s="11"/>
    </row>
    <row r="10" spans="1:5" ht="14.45" x14ac:dyDescent="0.35">
      <c r="D10" s="11"/>
    </row>
    <row r="11" spans="1:5" ht="15.75" x14ac:dyDescent="0.25">
      <c r="A11" s="4" t="s">
        <v>38</v>
      </c>
      <c r="B11" s="15">
        <v>0</v>
      </c>
      <c r="C11" s="15">
        <v>0</v>
      </c>
    </row>
    <row r="13" spans="1:5" s="4" customFormat="1" ht="15.6" x14ac:dyDescent="0.35">
      <c r="A13" s="4" t="s">
        <v>39</v>
      </c>
      <c r="B13" s="15">
        <v>26300</v>
      </c>
      <c r="C13" s="21">
        <f>SUM(C15,C28,C33)</f>
        <v>8727.73</v>
      </c>
    </row>
    <row r="14" spans="1:5" ht="15.75" x14ac:dyDescent="0.25">
      <c r="A14" s="4"/>
    </row>
    <row r="15" spans="1:5" s="12" customFormat="1" x14ac:dyDescent="0.25">
      <c r="A15" s="12" t="s">
        <v>40</v>
      </c>
      <c r="B15" s="16">
        <v>7800</v>
      </c>
      <c r="C15" s="19">
        <f>SUM(C17:C27)</f>
        <v>2471.38</v>
      </c>
    </row>
    <row r="17" spans="1:6" x14ac:dyDescent="0.25">
      <c r="A17" t="s">
        <v>41</v>
      </c>
      <c r="B17" s="8">
        <v>1000</v>
      </c>
      <c r="C17" s="5">
        <v>282.19</v>
      </c>
      <c r="E17" t="s">
        <v>24</v>
      </c>
    </row>
    <row r="18" spans="1:6" x14ac:dyDescent="0.25">
      <c r="A18" t="s">
        <v>42</v>
      </c>
      <c r="B18" s="8">
        <v>500</v>
      </c>
      <c r="C18" s="5">
        <v>53.29</v>
      </c>
      <c r="E18" s="22" t="s">
        <v>14</v>
      </c>
    </row>
    <row r="19" spans="1:6" x14ac:dyDescent="0.25">
      <c r="A19" t="s">
        <v>43</v>
      </c>
      <c r="C19" s="5">
        <v>0</v>
      </c>
    </row>
    <row r="20" spans="1:6" x14ac:dyDescent="0.25">
      <c r="A20" t="s">
        <v>44</v>
      </c>
      <c r="B20" s="8">
        <v>500</v>
      </c>
      <c r="C20" s="5">
        <v>0</v>
      </c>
    </row>
    <row r="21" spans="1:6" ht="120" x14ac:dyDescent="0.25">
      <c r="A21" t="s">
        <v>45</v>
      </c>
      <c r="B21" s="8">
        <v>800</v>
      </c>
      <c r="C21" s="5">
        <v>1105</v>
      </c>
      <c r="D21" s="17" t="s">
        <v>15</v>
      </c>
      <c r="E21" s="22">
        <v>1105</v>
      </c>
    </row>
    <row r="22" spans="1:6" ht="30" x14ac:dyDescent="0.25">
      <c r="A22" t="s">
        <v>46</v>
      </c>
      <c r="B22" s="8">
        <v>1000</v>
      </c>
      <c r="C22" s="5">
        <v>995.9</v>
      </c>
      <c r="E22" s="23" t="s">
        <v>16</v>
      </c>
      <c r="F22" t="s">
        <v>25</v>
      </c>
    </row>
    <row r="23" spans="1:6" x14ac:dyDescent="0.25">
      <c r="A23" s="13" t="s">
        <v>47</v>
      </c>
      <c r="B23" s="8">
        <v>500</v>
      </c>
      <c r="C23" s="5">
        <v>0</v>
      </c>
    </row>
    <row r="24" spans="1:6" ht="45" x14ac:dyDescent="0.25">
      <c r="A24" t="s">
        <v>48</v>
      </c>
      <c r="B24" s="8">
        <v>3000</v>
      </c>
      <c r="C24" s="5">
        <v>0</v>
      </c>
      <c r="D24" s="17" t="s">
        <v>17</v>
      </c>
    </row>
    <row r="25" spans="1:6" x14ac:dyDescent="0.25">
      <c r="A25" t="s">
        <v>70</v>
      </c>
      <c r="B25" s="8">
        <v>500</v>
      </c>
      <c r="C25" s="5">
        <v>35</v>
      </c>
      <c r="E25" s="22">
        <v>35</v>
      </c>
    </row>
    <row r="26" spans="1:6" x14ac:dyDescent="0.25">
      <c r="A26" t="s">
        <v>49</v>
      </c>
      <c r="B26" s="8">
        <v>0</v>
      </c>
      <c r="C26" s="5">
        <v>0</v>
      </c>
    </row>
    <row r="28" spans="1:6" s="12" customFormat="1" ht="45" x14ac:dyDescent="0.25">
      <c r="A28" s="12" t="s">
        <v>50</v>
      </c>
      <c r="B28" s="16">
        <v>3500</v>
      </c>
      <c r="C28" s="19">
        <v>1301.4000000000001</v>
      </c>
      <c r="D28" s="20" t="s">
        <v>18</v>
      </c>
    </row>
    <row r="30" spans="1:6" x14ac:dyDescent="0.25">
      <c r="A30" t="s">
        <v>51</v>
      </c>
      <c r="B30" s="8">
        <v>2500</v>
      </c>
      <c r="C30" s="5">
        <v>466.5</v>
      </c>
      <c r="E30" t="s">
        <v>23</v>
      </c>
    </row>
    <row r="31" spans="1:6" x14ac:dyDescent="0.25">
      <c r="A31" t="s">
        <v>48</v>
      </c>
      <c r="B31" s="8">
        <v>1000</v>
      </c>
      <c r="C31" s="5">
        <v>834.9</v>
      </c>
      <c r="E31" s="22">
        <v>834.9</v>
      </c>
    </row>
    <row r="33" spans="1:5" x14ac:dyDescent="0.25">
      <c r="A33" s="12" t="s">
        <v>55</v>
      </c>
      <c r="B33" s="8">
        <v>15000</v>
      </c>
      <c r="C33" s="19">
        <v>4954.95</v>
      </c>
    </row>
    <row r="35" spans="1:5" x14ac:dyDescent="0.25">
      <c r="A35" t="s">
        <v>52</v>
      </c>
      <c r="B35" s="8">
        <v>15000</v>
      </c>
      <c r="C35" s="5">
        <v>4954.95</v>
      </c>
      <c r="D35" s="17"/>
      <c r="E35" s="22">
        <v>4954.95</v>
      </c>
    </row>
    <row r="37" spans="1:5" ht="15.75" x14ac:dyDescent="0.25">
      <c r="A37" s="4" t="s">
        <v>53</v>
      </c>
      <c r="B37" s="15">
        <v>54497.120000000003</v>
      </c>
      <c r="C37" s="21">
        <f>SUM(C39,C43,C48,C53,C57)</f>
        <v>5708.99</v>
      </c>
    </row>
    <row r="39" spans="1:5" s="12" customFormat="1" x14ac:dyDescent="0.25">
      <c r="A39" s="12" t="s">
        <v>54</v>
      </c>
      <c r="B39" s="16">
        <v>997.12</v>
      </c>
      <c r="C39" s="19">
        <v>0</v>
      </c>
    </row>
    <row r="41" spans="1:5" x14ac:dyDescent="0.25">
      <c r="A41" t="s">
        <v>56</v>
      </c>
      <c r="B41" s="8">
        <v>997.12</v>
      </c>
      <c r="C41" s="5">
        <v>0</v>
      </c>
    </row>
    <row r="43" spans="1:5" ht="105" x14ac:dyDescent="0.25">
      <c r="A43" s="12" t="s">
        <v>57</v>
      </c>
      <c r="B43" s="16">
        <v>12500</v>
      </c>
      <c r="C43" s="19">
        <v>0</v>
      </c>
      <c r="D43" s="17" t="s">
        <v>21</v>
      </c>
    </row>
    <row r="45" spans="1:5" x14ac:dyDescent="0.25">
      <c r="A45" t="s">
        <v>58</v>
      </c>
      <c r="B45" s="8">
        <v>8000</v>
      </c>
    </row>
    <row r="46" spans="1:5" x14ac:dyDescent="0.25">
      <c r="A46" t="s">
        <v>59</v>
      </c>
      <c r="B46" s="8">
        <v>4500</v>
      </c>
    </row>
    <row r="48" spans="1:5" s="12" customFormat="1" x14ac:dyDescent="0.25">
      <c r="A48" s="12" t="s">
        <v>60</v>
      </c>
      <c r="B48" s="16">
        <v>12000</v>
      </c>
      <c r="C48" s="19">
        <v>4865.4399999999996</v>
      </c>
    </row>
    <row r="50" spans="1:5" ht="45" x14ac:dyDescent="0.25">
      <c r="A50" t="s">
        <v>61</v>
      </c>
      <c r="B50" s="8">
        <v>10000</v>
      </c>
      <c r="C50" s="5">
        <v>4865.4399999999996</v>
      </c>
      <c r="E50" s="17" t="s">
        <v>22</v>
      </c>
    </row>
    <row r="51" spans="1:5" x14ac:dyDescent="0.25">
      <c r="A51" t="s">
        <v>62</v>
      </c>
      <c r="B51" s="8">
        <v>2000</v>
      </c>
      <c r="C51" s="5">
        <v>0</v>
      </c>
      <c r="D51" t="s">
        <v>19</v>
      </c>
    </row>
    <row r="53" spans="1:5" s="12" customFormat="1" x14ac:dyDescent="0.25">
      <c r="A53" s="12" t="s">
        <v>63</v>
      </c>
      <c r="B53" s="16">
        <v>25000</v>
      </c>
      <c r="C53" s="19">
        <v>809.49</v>
      </c>
    </row>
    <row r="55" spans="1:5" ht="75" x14ac:dyDescent="0.25">
      <c r="A55" t="s">
        <v>64</v>
      </c>
      <c r="B55" s="8">
        <v>25000</v>
      </c>
      <c r="C55" s="5">
        <v>809.49</v>
      </c>
      <c r="D55" s="17" t="s">
        <v>13</v>
      </c>
      <c r="E55" s="22" t="s">
        <v>20</v>
      </c>
    </row>
    <row r="57" spans="1:5" s="12" customFormat="1" x14ac:dyDescent="0.25">
      <c r="A57" s="12" t="s">
        <v>65</v>
      </c>
      <c r="B57" s="16">
        <v>4000</v>
      </c>
      <c r="C57" s="19">
        <v>34.06</v>
      </c>
    </row>
    <row r="59" spans="1:5" ht="30" x14ac:dyDescent="0.25">
      <c r="A59" s="17" t="s">
        <v>66</v>
      </c>
      <c r="B59" s="8">
        <v>1500</v>
      </c>
      <c r="C59" s="5">
        <v>34.06</v>
      </c>
      <c r="E59" s="22">
        <v>34.06</v>
      </c>
    </row>
    <row r="60" spans="1:5" x14ac:dyDescent="0.25">
      <c r="A60" t="s">
        <v>67</v>
      </c>
      <c r="B60" s="8">
        <v>2500</v>
      </c>
    </row>
    <row r="62" spans="1:5" ht="21" x14ac:dyDescent="0.35">
      <c r="A62" s="18" t="s">
        <v>68</v>
      </c>
      <c r="B62" s="8">
        <f>SUM(B3, B11, B13, B37)</f>
        <v>300500</v>
      </c>
      <c r="C62" s="5">
        <f>SUM(C3,C11,C13,C37)</f>
        <v>176272.84</v>
      </c>
    </row>
    <row r="63" spans="1:5" x14ac:dyDescent="0.25">
      <c r="A63" t="s">
        <v>71</v>
      </c>
      <c r="B63" s="8">
        <v>141889.57999999999</v>
      </c>
    </row>
    <row r="64" spans="1:5" x14ac:dyDescent="0.25">
      <c r="A64" t="s">
        <v>73</v>
      </c>
      <c r="B64" s="8">
        <v>6847.2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opLeftCell="A7" zoomScaleNormal="100" workbookViewId="0">
      <selection activeCell="D19" sqref="D19"/>
    </sheetView>
  </sheetViews>
  <sheetFormatPr defaultColWidth="11.42578125" defaultRowHeight="15" x14ac:dyDescent="0.25"/>
  <cols>
    <col min="1" max="1" width="54.28515625" style="1" customWidth="1"/>
    <col min="2" max="2" width="22.7109375" style="5" customWidth="1"/>
    <col min="3" max="3" width="20.140625" style="8" customWidth="1"/>
    <col min="4" max="4" width="22.5703125" style="8" customWidth="1"/>
    <col min="5" max="5" width="29.7109375" customWidth="1"/>
  </cols>
  <sheetData>
    <row r="1" spans="1:5" s="6" customFormat="1" ht="18.75" x14ac:dyDescent="0.3">
      <c r="A1" s="6" t="s">
        <v>27</v>
      </c>
      <c r="B1" s="7" t="s">
        <v>30</v>
      </c>
      <c r="C1" s="9" t="s">
        <v>31</v>
      </c>
      <c r="D1" s="9" t="s">
        <v>32</v>
      </c>
      <c r="E1" s="6" t="s">
        <v>72</v>
      </c>
    </row>
    <row r="3" spans="1:5" ht="120" x14ac:dyDescent="0.25">
      <c r="A3" s="1" t="s">
        <v>0</v>
      </c>
      <c r="B3" s="5">
        <v>4640</v>
      </c>
      <c r="C3" s="8">
        <v>3500</v>
      </c>
      <c r="D3" s="8">
        <v>-1140</v>
      </c>
      <c r="E3" s="17" t="s">
        <v>74</v>
      </c>
    </row>
    <row r="5" spans="1:5" x14ac:dyDescent="0.25">
      <c r="A5" s="1" t="s">
        <v>1</v>
      </c>
      <c r="B5" s="5">
        <v>4640</v>
      </c>
      <c r="C5" s="8">
        <v>4640</v>
      </c>
      <c r="E5" s="17"/>
    </row>
    <row r="7" spans="1:5" x14ac:dyDescent="0.25">
      <c r="A7" s="1" t="s">
        <v>2</v>
      </c>
      <c r="B7" s="5">
        <v>28536</v>
      </c>
      <c r="C7" s="8">
        <v>22828.799999999999</v>
      </c>
      <c r="D7" s="8">
        <v>-5707.2</v>
      </c>
      <c r="E7" s="17"/>
    </row>
    <row r="9" spans="1:5" x14ac:dyDescent="0.25">
      <c r="A9" s="1" t="s">
        <v>28</v>
      </c>
      <c r="B9" s="5">
        <v>2320</v>
      </c>
      <c r="C9" s="8">
        <v>2320</v>
      </c>
    </row>
    <row r="11" spans="1:5" x14ac:dyDescent="0.25">
      <c r="A11" s="1" t="s">
        <v>3</v>
      </c>
      <c r="B11" s="5">
        <v>2320</v>
      </c>
      <c r="C11" s="8">
        <v>2320</v>
      </c>
    </row>
    <row r="13" spans="1:5" x14ac:dyDescent="0.25">
      <c r="A13" s="1" t="s">
        <v>4</v>
      </c>
      <c r="B13" s="5">
        <v>15544</v>
      </c>
      <c r="C13" s="8">
        <v>15544</v>
      </c>
      <c r="E13" s="17"/>
    </row>
    <row r="15" spans="1:5" x14ac:dyDescent="0.25">
      <c r="A15" s="1" t="s">
        <v>5</v>
      </c>
      <c r="B15" s="5">
        <v>58000</v>
      </c>
      <c r="C15" s="8">
        <v>58000</v>
      </c>
    </row>
    <row r="17" spans="1:4" x14ac:dyDescent="0.25">
      <c r="A17" s="1" t="s">
        <v>29</v>
      </c>
      <c r="B17" s="5">
        <v>116000</v>
      </c>
      <c r="C17" s="8">
        <v>116000</v>
      </c>
    </row>
    <row r="19" spans="1:4" ht="15.75" x14ac:dyDescent="0.25">
      <c r="A19" s="2" t="s">
        <v>6</v>
      </c>
      <c r="B19" s="5">
        <f>SUM(B3:B17)</f>
        <v>232000</v>
      </c>
      <c r="C19" s="8">
        <f>SUM(C3:C17)</f>
        <v>225152.8</v>
      </c>
      <c r="D19" s="8">
        <f>SUM(D3:D17)</f>
        <v>-6847.2</v>
      </c>
    </row>
    <row r="21" spans="1:4" ht="15.75" x14ac:dyDescent="0.25">
      <c r="A21" s="2" t="s">
        <v>8</v>
      </c>
      <c r="C21" s="10">
        <v>95349.62</v>
      </c>
    </row>
    <row r="23" spans="1:4" ht="18.75" x14ac:dyDescent="0.3">
      <c r="A23" s="3" t="s">
        <v>7</v>
      </c>
      <c r="C23" s="8">
        <f>SUM(C19,C21)</f>
        <v>320502.42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2</vt:i4>
      </vt:variant>
    </vt:vector>
  </HeadingPairs>
  <TitlesOfParts>
    <vt:vector size="2" baseType="lpstr">
      <vt:lpstr>Rapport financier 2017</vt:lpstr>
      <vt:lpstr>Contributions publiques 2017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kvlae</dc:creator>
  <cp:lastModifiedBy>Van Laethem Karen</cp:lastModifiedBy>
  <dcterms:created xsi:type="dcterms:W3CDTF">2017-11-25T05:04:30Z</dcterms:created>
  <dcterms:modified xsi:type="dcterms:W3CDTF">2018-05-22T16:03:25Z</dcterms:modified>
</cp:coreProperties>
</file>